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Foglio1" sheetId="1" r:id="rId1"/>
  </sheets>
  <definedNames>
    <definedName name="_xlnm._FilterDatabase" localSheetId="0" hidden="1">Foglio1!$A$3:$H$37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 l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H12" i="1" s="1"/>
  <c r="G11" i="1"/>
  <c r="G10" i="1"/>
  <c r="G9" i="1"/>
  <c r="G8" i="1"/>
  <c r="G7" i="1"/>
  <c r="G6" i="1"/>
  <c r="G5" i="1"/>
  <c r="G4" i="1"/>
  <c r="H37" i="1" l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1" i="1"/>
  <c r="H10" i="1"/>
  <c r="H9" i="1"/>
  <c r="H8" i="1"/>
  <c r="H7" i="1"/>
  <c r="H6" i="1"/>
  <c r="H5" i="1"/>
  <c r="H4" i="1"/>
  <c r="H40" i="1" l="1"/>
  <c r="C42" i="1" s="1"/>
</calcChain>
</file>

<file path=xl/sharedStrings.xml><?xml version="1.0" encoding="utf-8"?>
<sst xmlns="http://schemas.openxmlformats.org/spreadsheetml/2006/main" count="102" uniqueCount="61">
  <si>
    <t>DataScadenza</t>
  </si>
  <si>
    <t>Fornitore</t>
  </si>
  <si>
    <t>Importo</t>
  </si>
  <si>
    <t>Descrizione</t>
  </si>
  <si>
    <t>Wind Tre S.p.A.</t>
  </si>
  <si>
    <t>CBA DR S.T.P. A R.L.</t>
  </si>
  <si>
    <t>CONTROLLO INQUINAMENTO AMBIENTALE SOC. COOP</t>
  </si>
  <si>
    <t>ELIOGRAFICA</t>
  </si>
  <si>
    <t>Intesa Sanpaolo S.p.A.</t>
  </si>
  <si>
    <t xml:space="preserve">DIFFERENZA IN GG EFFETTIVI TRA IL PAGAMENTO E LA SCADENZA </t>
  </si>
  <si>
    <t>RITARDO PONDERATO (B*G)</t>
  </si>
  <si>
    <t>Data pagamento</t>
  </si>
  <si>
    <t>INDICATORE TRIMESTRALE DI TEMPESTIVITA' DEI PAGAMENTI (2)/(1)</t>
  </si>
  <si>
    <t>ANNUALE 2025 Indicatore di tempestività dei pagamenti - 1° TRIMESTRE</t>
  </si>
  <si>
    <t>Fatt. 2262 del 15/10/2024</t>
  </si>
  <si>
    <t>Fatt. 24F0000006957 del 12/12/2024</t>
  </si>
  <si>
    <t>Fatt. 24F0000006829 del 12/12/2024</t>
  </si>
  <si>
    <t>Fatt. 3932 del 30/11/2024</t>
  </si>
  <si>
    <t>Fatt. 2024A000019720 del 21/12/2024</t>
  </si>
  <si>
    <t>Fatt. 25F0000000295 del 12/01/2025</t>
  </si>
  <si>
    <t>Fatt. 25F0000000247 del 12/01/2025</t>
  </si>
  <si>
    <t>Fatt. 01S620252181000750 del 15/01/2025</t>
  </si>
  <si>
    <t>Fatt. 8766/PA del 13/11/2024</t>
  </si>
  <si>
    <t>Fatt. 8765/PA del 13/11/2024</t>
  </si>
  <si>
    <t>Fatt. 8767/PA del 13/11/2024</t>
  </si>
  <si>
    <t>Fatt. 8768/PA del 13/11/2024</t>
  </si>
  <si>
    <t>Fatt. 15 del 15/01/2025</t>
  </si>
  <si>
    <t>Fatt. 123 del 15/01/2025</t>
  </si>
  <si>
    <t>Fatt. 6/02 del 27/12/2024</t>
  </si>
  <si>
    <t>Documentazione SUAP del 27/02/2025</t>
  </si>
  <si>
    <t>Documentazione SUAP del 12/03/2025</t>
  </si>
  <si>
    <t>Fatt. 7X00488595 del 11/02/2025</t>
  </si>
  <si>
    <t>Fatt. 25F0000000817 del 12/02/2025</t>
  </si>
  <si>
    <t>Fatt. 25F0000000896 del 12/02/2025</t>
  </si>
  <si>
    <t>Fatt. 8M00069609 del 11/02/2025</t>
  </si>
  <si>
    <t>Fatt. 42/PA del 20/01/2025</t>
  </si>
  <si>
    <t>Fatt. 54/PA del 21/01/2025</t>
  </si>
  <si>
    <t>Fatt. 1202/PA del 31/01/2025</t>
  </si>
  <si>
    <t>Fatt. 464 del 28/02/2025</t>
  </si>
  <si>
    <t>Fatt. 245 del 31/01/2025</t>
  </si>
  <si>
    <t>Fatt. 1 del 05/03/2025</t>
  </si>
  <si>
    <t>Fatt. 25F0000001483 del 12/03/2025</t>
  </si>
  <si>
    <t>Fatt. 25F0000001385 del 12/03/2025</t>
  </si>
  <si>
    <t>Fatt. 2456/PA del 28/02/2025</t>
  </si>
  <si>
    <t>Fatt. 599 del 19/03/2025</t>
  </si>
  <si>
    <t>Fatt. 1020 del 31/03/2025</t>
  </si>
  <si>
    <t>Fatt. 3105/PA del 31/03/2025</t>
  </si>
  <si>
    <t>ZUCCHETTI HEALTHCARE S.R.L.</t>
  </si>
  <si>
    <t>COMUNE DI FABRIANO</t>
  </si>
  <si>
    <t>TIM  S.p.A.</t>
  </si>
  <si>
    <t>MARCO PALLADINO</t>
  </si>
  <si>
    <t>00414200428</t>
  </si>
  <si>
    <t>01845820222</t>
  </si>
  <si>
    <t>02649530280</t>
  </si>
  <si>
    <t>01129620421</t>
  </si>
  <si>
    <t>00155670425</t>
  </si>
  <si>
    <t>00155670426</t>
  </si>
  <si>
    <t>00155670427</t>
  </si>
  <si>
    <t>00488410010</t>
  </si>
  <si>
    <t>PLLMRC65C10C100S</t>
  </si>
  <si>
    <t>Partita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</si>
</sst>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2" fillId="3" borderId="0" applyNumberFormat="0" applyBorder="0" applyAlignment="0" applyProtection="0"/>
  </cellStyleXfs>
  <cellXfs count="24">
    <xf numFmtId="0" fontId="0" fillId="0" borderId="0" xfId="0"/>
    <xf numFmtId="14" fontId="0" fillId="0" borderId="0" xfId="0" applyNumberFormat="1"/>
    <xf numFmtId="8" fontId="0" fillId="0" borderId="0" xfId="0" applyNumberFormat="1"/>
    <xf numFmtId="1" fontId="0" fillId="0" borderId="0" xfId="0" applyNumberFormat="1" applyFill="1" applyBorder="1" applyAlignment="1">
      <alignment horizontal="center" vertical="top"/>
    </xf>
    <xf numFmtId="44" fontId="0" fillId="0" borderId="0" xfId="1" applyFont="1" applyBorder="1"/>
    <xf numFmtId="0" fontId="0" fillId="0" borderId="0" xfId="0" applyAlignment="1">
      <alignment horizontal="center"/>
    </xf>
    <xf numFmtId="1" fontId="0" fillId="0" borderId="0" xfId="0" applyNumberFormat="1"/>
    <xf numFmtId="44" fontId="0" fillId="0" borderId="0" xfId="0" applyNumberFormat="1"/>
    <xf numFmtId="4" fontId="1" fillId="0" borderId="1" xfId="0" applyNumberFormat="1" applyFont="1" applyBorder="1" applyAlignment="1">
      <alignment horizontal="left"/>
    </xf>
    <xf numFmtId="0" fontId="0" fillId="0" borderId="2" xfId="0" applyBorder="1"/>
    <xf numFmtId="2" fontId="1" fillId="0" borderId="3" xfId="0" applyNumberFormat="1" applyFont="1" applyBorder="1"/>
    <xf numFmtId="0" fontId="1" fillId="4" borderId="1" xfId="0" applyFont="1" applyFill="1" applyBorder="1" applyAlignment="1">
      <alignment horizontal="center" vertical="center"/>
    </xf>
    <xf numFmtId="1" fontId="1" fillId="4" borderId="1" xfId="2" applyNumberFormat="1" applyFont="1" applyFill="1" applyBorder="1" applyAlignment="1">
      <alignment horizontal="center" vertical="center" wrapText="1"/>
    </xf>
    <xf numFmtId="0" fontId="1" fillId="4" borderId="1" xfId="2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14" fontId="4" fillId="5" borderId="5" xfId="0" applyNumberFormat="1" applyFont="1" applyFill="1" applyBorder="1" applyAlignment="1" applyProtection="1">
      <alignment horizontal="center" vertical="center" wrapText="1"/>
    </xf>
    <xf numFmtId="0" fontId="4" fillId="5" borderId="5" xfId="0" applyNumberFormat="1" applyFont="1" applyFill="1" applyBorder="1" applyAlignment="1" applyProtection="1">
      <alignment horizontal="left" vertical="center" wrapText="1"/>
    </xf>
    <xf numFmtId="44" fontId="4" fillId="5" borderId="5" xfId="1" applyFont="1" applyFill="1" applyBorder="1" applyAlignment="1" applyProtection="1">
      <alignment horizontal="right" vertical="center" wrapText="1"/>
    </xf>
    <xf numFmtId="0" fontId="4" fillId="5" borderId="5" xfId="0" applyNumberFormat="1" applyFont="1" applyFill="1" applyBorder="1" applyAlignment="1" applyProtection="1">
      <alignment horizontal="right" vertical="center" wrapText="1"/>
    </xf>
    <xf numFmtId="164" fontId="1" fillId="4" borderId="1" xfId="2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44" fontId="0" fillId="0" borderId="1" xfId="1" applyFont="1" applyBorder="1" applyAlignment="1">
      <alignment vertical="center"/>
    </xf>
  </cellXfs>
  <cellStyles count="3">
    <cellStyle name="40% - Colore 3" xfId="2" builtinId="39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L14" sqref="L14"/>
    </sheetView>
  </sheetViews>
  <sheetFormatPr defaultRowHeight="15" x14ac:dyDescent="0.25"/>
  <cols>
    <col min="1" max="1" width="62.85546875" bestFit="1" customWidth="1"/>
    <col min="2" max="2" width="11.5703125" bestFit="1" customWidth="1"/>
    <col min="3" max="3" width="19" customWidth="1"/>
    <col min="4" max="4" width="44.7109375" bestFit="1" customWidth="1"/>
    <col min="5" max="5" width="16" customWidth="1"/>
    <col min="6" max="6" width="13.28515625" bestFit="1" customWidth="1"/>
    <col min="7" max="7" width="18.28515625" customWidth="1"/>
    <col min="8" max="8" width="14.7109375" bestFit="1" customWidth="1"/>
  </cols>
  <sheetData>
    <row r="1" spans="1:8" ht="21" x14ac:dyDescent="0.25">
      <c r="A1" s="14" t="s">
        <v>13</v>
      </c>
      <c r="B1" s="15"/>
      <c r="C1" s="15"/>
      <c r="D1" s="15"/>
      <c r="E1" s="15"/>
      <c r="F1" s="15"/>
      <c r="G1" s="15"/>
      <c r="H1" s="16"/>
    </row>
    <row r="3" spans="1:8" ht="60" x14ac:dyDescent="0.25">
      <c r="A3" s="11" t="s">
        <v>1</v>
      </c>
      <c r="B3" s="11" t="s">
        <v>2</v>
      </c>
      <c r="C3" s="21" t="s">
        <v>60</v>
      </c>
      <c r="D3" s="11" t="s">
        <v>3</v>
      </c>
      <c r="E3" s="11" t="s">
        <v>11</v>
      </c>
      <c r="F3" s="11" t="s">
        <v>0</v>
      </c>
      <c r="G3" s="12" t="s">
        <v>9</v>
      </c>
      <c r="H3" s="13" t="s">
        <v>10</v>
      </c>
    </row>
    <row r="4" spans="1:8" x14ac:dyDescent="0.25">
      <c r="A4" s="18" t="s">
        <v>7</v>
      </c>
      <c r="B4" s="19">
        <v>118.5</v>
      </c>
      <c r="C4" s="20" t="s">
        <v>51</v>
      </c>
      <c r="D4" s="17" t="s">
        <v>14</v>
      </c>
      <c r="E4" s="17">
        <v>45740</v>
      </c>
      <c r="F4" s="17">
        <v>45659</v>
      </c>
      <c r="G4" s="22">
        <f>E4-F4</f>
        <v>81</v>
      </c>
      <c r="H4" s="23">
        <f>B4*G4</f>
        <v>9598.5</v>
      </c>
    </row>
    <row r="5" spans="1:8" x14ac:dyDescent="0.25">
      <c r="A5" s="18" t="s">
        <v>4</v>
      </c>
      <c r="B5" s="19">
        <v>46.32</v>
      </c>
      <c r="C5" s="20">
        <v>13378520152</v>
      </c>
      <c r="D5" s="17" t="s">
        <v>15</v>
      </c>
      <c r="E5" s="17">
        <v>45698</v>
      </c>
      <c r="F5" s="17">
        <v>45668</v>
      </c>
      <c r="G5" s="22">
        <f t="shared" ref="G5:G37" si="0">E5-F5</f>
        <v>30</v>
      </c>
      <c r="H5" s="23">
        <f>B5*G5</f>
        <v>1389.6</v>
      </c>
    </row>
    <row r="6" spans="1:8" x14ac:dyDescent="0.25">
      <c r="A6" s="18" t="s">
        <v>4</v>
      </c>
      <c r="B6" s="19">
        <v>21.95</v>
      </c>
      <c r="C6" s="20">
        <v>13378520152</v>
      </c>
      <c r="D6" s="17" t="s">
        <v>16</v>
      </c>
      <c r="E6" s="17">
        <v>45698</v>
      </c>
      <c r="F6" s="17">
        <v>45668</v>
      </c>
      <c r="G6" s="22">
        <f t="shared" si="0"/>
        <v>30</v>
      </c>
      <c r="H6" s="23">
        <f>B6*G6</f>
        <v>658.5</v>
      </c>
    </row>
    <row r="7" spans="1:8" x14ac:dyDescent="0.25">
      <c r="A7" s="18" t="s">
        <v>5</v>
      </c>
      <c r="B7" s="19">
        <v>113.74</v>
      </c>
      <c r="C7" s="20" t="s">
        <v>52</v>
      </c>
      <c r="D7" s="17" t="s">
        <v>17</v>
      </c>
      <c r="E7" s="17">
        <v>45708</v>
      </c>
      <c r="F7" s="17">
        <v>45686</v>
      </c>
      <c r="G7" s="22">
        <f t="shared" si="0"/>
        <v>22</v>
      </c>
      <c r="H7" s="23">
        <f>B7*G7</f>
        <v>2502.2799999999997</v>
      </c>
    </row>
    <row r="8" spans="1:8" x14ac:dyDescent="0.25">
      <c r="A8" s="18" t="s">
        <v>4</v>
      </c>
      <c r="B8" s="19">
        <v>54.79</v>
      </c>
      <c r="C8" s="20">
        <v>13378520152</v>
      </c>
      <c r="D8" s="17" t="s">
        <v>18</v>
      </c>
      <c r="E8" s="17">
        <v>45705</v>
      </c>
      <c r="F8" s="17">
        <v>45689</v>
      </c>
      <c r="G8" s="22">
        <f t="shared" si="0"/>
        <v>16</v>
      </c>
      <c r="H8" s="23">
        <f>B8*G8</f>
        <v>876.64</v>
      </c>
    </row>
    <row r="9" spans="1:8" x14ac:dyDescent="0.25">
      <c r="A9" s="18" t="s">
        <v>4</v>
      </c>
      <c r="B9" s="19">
        <v>21.95</v>
      </c>
      <c r="C9" s="20">
        <v>13378520152</v>
      </c>
      <c r="D9" s="17" t="s">
        <v>19</v>
      </c>
      <c r="E9" s="17">
        <v>45705</v>
      </c>
      <c r="F9" s="17">
        <v>45699</v>
      </c>
      <c r="G9" s="22">
        <f t="shared" si="0"/>
        <v>6</v>
      </c>
      <c r="H9" s="23">
        <f>B9*G9</f>
        <v>131.69999999999999</v>
      </c>
    </row>
    <row r="10" spans="1:8" x14ac:dyDescent="0.25">
      <c r="A10" s="18" t="s">
        <v>4</v>
      </c>
      <c r="B10" s="19">
        <v>46.32</v>
      </c>
      <c r="C10" s="20">
        <v>13378520152</v>
      </c>
      <c r="D10" s="17" t="s">
        <v>20</v>
      </c>
      <c r="E10" s="17">
        <v>45705</v>
      </c>
      <c r="F10" s="17">
        <v>45699</v>
      </c>
      <c r="G10" s="22">
        <f t="shared" si="0"/>
        <v>6</v>
      </c>
      <c r="H10" s="23">
        <f>B10*G10</f>
        <v>277.92</v>
      </c>
    </row>
    <row r="11" spans="1:8" x14ac:dyDescent="0.25">
      <c r="A11" s="18" t="s">
        <v>8</v>
      </c>
      <c r="B11" s="19">
        <v>2500</v>
      </c>
      <c r="C11" s="20">
        <v>11991500015</v>
      </c>
      <c r="D11" s="17" t="s">
        <v>21</v>
      </c>
      <c r="E11" s="17">
        <v>45705</v>
      </c>
      <c r="F11" s="17">
        <v>45702</v>
      </c>
      <c r="G11" s="22">
        <f t="shared" si="0"/>
        <v>3</v>
      </c>
      <c r="H11" s="23">
        <f>B11*G11</f>
        <v>7500</v>
      </c>
    </row>
    <row r="12" spans="1:8" x14ac:dyDescent="0.25">
      <c r="A12" s="18" t="s">
        <v>47</v>
      </c>
      <c r="B12" s="19">
        <v>250</v>
      </c>
      <c r="C12" s="20" t="s">
        <v>53</v>
      </c>
      <c r="D12" s="17" t="s">
        <v>22</v>
      </c>
      <c r="E12" s="17">
        <v>45708</v>
      </c>
      <c r="F12" s="17">
        <v>45702</v>
      </c>
      <c r="G12" s="22">
        <f t="shared" si="0"/>
        <v>6</v>
      </c>
      <c r="H12" s="23">
        <f>B12*G12</f>
        <v>1500</v>
      </c>
    </row>
    <row r="13" spans="1:8" x14ac:dyDescent="0.25">
      <c r="A13" s="18" t="s">
        <v>47</v>
      </c>
      <c r="B13" s="19">
        <v>5974</v>
      </c>
      <c r="C13" s="20" t="s">
        <v>53</v>
      </c>
      <c r="D13" s="17" t="s">
        <v>23</v>
      </c>
      <c r="E13" s="17">
        <v>45708</v>
      </c>
      <c r="F13" s="17">
        <v>45702</v>
      </c>
      <c r="G13" s="22">
        <f t="shared" si="0"/>
        <v>6</v>
      </c>
      <c r="H13" s="23">
        <f>B13*G13</f>
        <v>35844</v>
      </c>
    </row>
    <row r="14" spans="1:8" x14ac:dyDescent="0.25">
      <c r="A14" s="18" t="s">
        <v>47</v>
      </c>
      <c r="B14" s="19">
        <v>38</v>
      </c>
      <c r="C14" s="20" t="s">
        <v>53</v>
      </c>
      <c r="D14" s="17" t="s">
        <v>24</v>
      </c>
      <c r="E14" s="17">
        <v>45708</v>
      </c>
      <c r="F14" s="17">
        <v>45702</v>
      </c>
      <c r="G14" s="22">
        <f t="shared" si="0"/>
        <v>6</v>
      </c>
      <c r="H14" s="23">
        <f>B14*G14</f>
        <v>228</v>
      </c>
    </row>
    <row r="15" spans="1:8" x14ac:dyDescent="0.25">
      <c r="A15" s="18" t="s">
        <v>47</v>
      </c>
      <c r="B15" s="19">
        <v>85</v>
      </c>
      <c r="C15" s="20" t="s">
        <v>53</v>
      </c>
      <c r="D15" s="17" t="s">
        <v>25</v>
      </c>
      <c r="E15" s="17">
        <v>45708</v>
      </c>
      <c r="F15" s="17">
        <v>45702</v>
      </c>
      <c r="G15" s="22">
        <f t="shared" si="0"/>
        <v>6</v>
      </c>
      <c r="H15" s="23">
        <f>B15*G15</f>
        <v>510</v>
      </c>
    </row>
    <row r="16" spans="1:8" x14ac:dyDescent="0.25">
      <c r="A16" s="18" t="s">
        <v>47</v>
      </c>
      <c r="B16" s="19">
        <v>297.5</v>
      </c>
      <c r="C16" s="20" t="s">
        <v>53</v>
      </c>
      <c r="D16" s="17" t="s">
        <v>26</v>
      </c>
      <c r="E16" s="17">
        <v>45784</v>
      </c>
      <c r="F16" s="17">
        <v>45704</v>
      </c>
      <c r="G16" s="22">
        <f t="shared" si="0"/>
        <v>80</v>
      </c>
      <c r="H16" s="23">
        <f>B16*G16</f>
        <v>23800</v>
      </c>
    </row>
    <row r="17" spans="1:8" x14ac:dyDescent="0.25">
      <c r="A17" s="18" t="s">
        <v>7</v>
      </c>
      <c r="B17" s="19">
        <v>135.59</v>
      </c>
      <c r="C17" s="20" t="s">
        <v>51</v>
      </c>
      <c r="D17" s="17" t="s">
        <v>27</v>
      </c>
      <c r="E17" s="17">
        <v>45784</v>
      </c>
      <c r="F17" s="17">
        <v>45716</v>
      </c>
      <c r="G17" s="22">
        <f t="shared" si="0"/>
        <v>68</v>
      </c>
      <c r="H17" s="23">
        <f>B17*G17</f>
        <v>9220.1200000000008</v>
      </c>
    </row>
    <row r="18" spans="1:8" x14ac:dyDescent="0.25">
      <c r="A18" s="18" t="s">
        <v>6</v>
      </c>
      <c r="B18" s="19">
        <v>900</v>
      </c>
      <c r="C18" s="20" t="s">
        <v>54</v>
      </c>
      <c r="D18" s="17" t="s">
        <v>28</v>
      </c>
      <c r="E18" s="17">
        <v>45784</v>
      </c>
      <c r="F18" s="17">
        <v>45716</v>
      </c>
      <c r="G18" s="22">
        <f t="shared" si="0"/>
        <v>68</v>
      </c>
      <c r="H18" s="23">
        <f>B18*G18</f>
        <v>61200</v>
      </c>
    </row>
    <row r="19" spans="1:8" x14ac:dyDescent="0.25">
      <c r="A19" s="18" t="s">
        <v>48</v>
      </c>
      <c r="B19" s="19">
        <v>150</v>
      </c>
      <c r="C19" s="20" t="s">
        <v>55</v>
      </c>
      <c r="D19" s="17" t="s">
        <v>29</v>
      </c>
      <c r="E19" s="17">
        <v>45715</v>
      </c>
      <c r="F19" s="17">
        <v>45719</v>
      </c>
      <c r="G19" s="22">
        <f t="shared" si="0"/>
        <v>-4</v>
      </c>
      <c r="H19" s="23">
        <f>B19*G19</f>
        <v>-600</v>
      </c>
    </row>
    <row r="20" spans="1:8" x14ac:dyDescent="0.25">
      <c r="A20" s="18" t="s">
        <v>48</v>
      </c>
      <c r="B20" s="19">
        <v>150</v>
      </c>
      <c r="C20" s="20" t="s">
        <v>56</v>
      </c>
      <c r="D20" s="17" t="s">
        <v>29</v>
      </c>
      <c r="E20" s="17">
        <v>45726</v>
      </c>
      <c r="F20" s="17">
        <v>45719</v>
      </c>
      <c r="G20" s="22">
        <f t="shared" si="0"/>
        <v>7</v>
      </c>
      <c r="H20" s="23">
        <f>B20*G20</f>
        <v>1050</v>
      </c>
    </row>
    <row r="21" spans="1:8" x14ac:dyDescent="0.25">
      <c r="A21" s="18" t="s">
        <v>48</v>
      </c>
      <c r="B21" s="19">
        <v>100</v>
      </c>
      <c r="C21" s="20" t="s">
        <v>57</v>
      </c>
      <c r="D21" s="17" t="s">
        <v>30</v>
      </c>
      <c r="E21" s="17">
        <v>45728</v>
      </c>
      <c r="F21" s="17">
        <v>45728</v>
      </c>
      <c r="G21" s="22">
        <f t="shared" si="0"/>
        <v>0</v>
      </c>
      <c r="H21" s="23">
        <f>B21*G21</f>
        <v>0</v>
      </c>
    </row>
    <row r="22" spans="1:8" x14ac:dyDescent="0.25">
      <c r="A22" s="18" t="s">
        <v>49</v>
      </c>
      <c r="B22" s="19">
        <v>31.74</v>
      </c>
      <c r="C22" s="20" t="s">
        <v>58</v>
      </c>
      <c r="D22" s="17" t="s">
        <v>31</v>
      </c>
      <c r="E22" s="17">
        <v>45784</v>
      </c>
      <c r="F22" s="17">
        <v>45729</v>
      </c>
      <c r="G22" s="22">
        <f t="shared" si="0"/>
        <v>55</v>
      </c>
      <c r="H22" s="23">
        <f>B22*G22</f>
        <v>1745.6999999999998</v>
      </c>
    </row>
    <row r="23" spans="1:8" x14ac:dyDescent="0.25">
      <c r="A23" s="18" t="s">
        <v>4</v>
      </c>
      <c r="B23" s="19">
        <v>46.32</v>
      </c>
      <c r="C23" s="20">
        <v>13378520152</v>
      </c>
      <c r="D23" s="17" t="s">
        <v>32</v>
      </c>
      <c r="E23" s="17">
        <v>45736</v>
      </c>
      <c r="F23" s="17">
        <v>45730</v>
      </c>
      <c r="G23" s="22">
        <f t="shared" si="0"/>
        <v>6</v>
      </c>
      <c r="H23" s="23">
        <f>B23*G23</f>
        <v>277.92</v>
      </c>
    </row>
    <row r="24" spans="1:8" x14ac:dyDescent="0.25">
      <c r="A24" s="18" t="s">
        <v>4</v>
      </c>
      <c r="B24" s="19">
        <v>21.95</v>
      </c>
      <c r="C24" s="20">
        <v>13378520152</v>
      </c>
      <c r="D24" s="17" t="s">
        <v>33</v>
      </c>
      <c r="E24" s="17">
        <v>45736</v>
      </c>
      <c r="F24" s="17">
        <v>45730</v>
      </c>
      <c r="G24" s="22">
        <f t="shared" si="0"/>
        <v>6</v>
      </c>
      <c r="H24" s="23">
        <f>B24*G24</f>
        <v>131.69999999999999</v>
      </c>
    </row>
    <row r="25" spans="1:8" x14ac:dyDescent="0.25">
      <c r="A25" s="18" t="s">
        <v>49</v>
      </c>
      <c r="B25" s="19">
        <v>2.8</v>
      </c>
      <c r="C25" s="20" t="s">
        <v>58</v>
      </c>
      <c r="D25" s="17" t="s">
        <v>34</v>
      </c>
      <c r="E25" s="17">
        <v>45784</v>
      </c>
      <c r="F25" s="17">
        <v>45730</v>
      </c>
      <c r="G25" s="22">
        <f t="shared" si="0"/>
        <v>54</v>
      </c>
      <c r="H25" s="23">
        <f>B25*G25</f>
        <v>151.19999999999999</v>
      </c>
    </row>
    <row r="26" spans="1:8" x14ac:dyDescent="0.25">
      <c r="A26" s="18" t="s">
        <v>47</v>
      </c>
      <c r="B26" s="19">
        <v>85</v>
      </c>
      <c r="C26" s="20" t="s">
        <v>53</v>
      </c>
      <c r="D26" s="17" t="s">
        <v>35</v>
      </c>
      <c r="E26" s="17">
        <v>45784</v>
      </c>
      <c r="F26" s="17">
        <v>45736</v>
      </c>
      <c r="G26" s="22">
        <f t="shared" si="0"/>
        <v>48</v>
      </c>
      <c r="H26" s="23">
        <f>B26*G26</f>
        <v>4080</v>
      </c>
    </row>
    <row r="27" spans="1:8" x14ac:dyDescent="0.25">
      <c r="A27" s="18" t="s">
        <v>47</v>
      </c>
      <c r="B27" s="19">
        <v>85</v>
      </c>
      <c r="C27" s="20" t="s">
        <v>53</v>
      </c>
      <c r="D27" s="17" t="s">
        <v>36</v>
      </c>
      <c r="E27" s="17">
        <v>45784</v>
      </c>
      <c r="F27" s="17">
        <v>45737</v>
      </c>
      <c r="G27" s="22">
        <f t="shared" si="0"/>
        <v>47</v>
      </c>
      <c r="H27" s="23">
        <f>B27*G27</f>
        <v>3995</v>
      </c>
    </row>
    <row r="28" spans="1:8" x14ac:dyDescent="0.25">
      <c r="A28" s="18" t="s">
        <v>47</v>
      </c>
      <c r="B28" s="19">
        <v>510</v>
      </c>
      <c r="C28" s="20" t="s">
        <v>53</v>
      </c>
      <c r="D28" s="17" t="s">
        <v>37</v>
      </c>
      <c r="E28" s="17">
        <v>45784</v>
      </c>
      <c r="F28" s="17">
        <v>45747</v>
      </c>
      <c r="G28" s="22">
        <f t="shared" si="0"/>
        <v>37</v>
      </c>
      <c r="H28" s="23">
        <f>B28*G28</f>
        <v>18870</v>
      </c>
    </row>
    <row r="29" spans="1:8" x14ac:dyDescent="0.25">
      <c r="A29" s="18" t="s">
        <v>7</v>
      </c>
      <c r="B29" s="19">
        <v>40</v>
      </c>
      <c r="C29" s="20" t="s">
        <v>51</v>
      </c>
      <c r="D29" s="17" t="s">
        <v>38</v>
      </c>
      <c r="E29" s="17">
        <v>45784</v>
      </c>
      <c r="F29" s="17">
        <v>45747</v>
      </c>
      <c r="G29" s="22">
        <f t="shared" si="0"/>
        <v>37</v>
      </c>
      <c r="H29" s="23">
        <f>B29*G29</f>
        <v>1480</v>
      </c>
    </row>
    <row r="30" spans="1:8" x14ac:dyDescent="0.25">
      <c r="A30" s="18" t="s">
        <v>5</v>
      </c>
      <c r="B30" s="19">
        <v>41.6</v>
      </c>
      <c r="C30" s="20" t="s">
        <v>52</v>
      </c>
      <c r="D30" s="17" t="s">
        <v>39</v>
      </c>
      <c r="E30" s="17">
        <v>45784</v>
      </c>
      <c r="F30" s="17">
        <v>45748</v>
      </c>
      <c r="G30" s="22">
        <f t="shared" si="0"/>
        <v>36</v>
      </c>
      <c r="H30" s="23">
        <f>B30*G30</f>
        <v>1497.6000000000001</v>
      </c>
    </row>
    <row r="31" spans="1:8" ht="15" customHeight="1" x14ac:dyDescent="0.25">
      <c r="A31" s="18" t="s">
        <v>50</v>
      </c>
      <c r="B31" s="19">
        <v>4150</v>
      </c>
      <c r="C31" s="20" t="s">
        <v>59</v>
      </c>
      <c r="D31" s="17" t="s">
        <v>40</v>
      </c>
      <c r="E31" s="17">
        <v>45726</v>
      </c>
      <c r="F31" s="17">
        <v>45752</v>
      </c>
      <c r="G31" s="22">
        <f t="shared" si="0"/>
        <v>-26</v>
      </c>
      <c r="H31" s="23">
        <f>B31*G31</f>
        <v>-107900</v>
      </c>
    </row>
    <row r="32" spans="1:8" x14ac:dyDescent="0.25">
      <c r="A32" s="18" t="s">
        <v>4</v>
      </c>
      <c r="B32" s="19">
        <v>21.95</v>
      </c>
      <c r="C32" s="20">
        <v>13378520152</v>
      </c>
      <c r="D32" s="17" t="s">
        <v>41</v>
      </c>
      <c r="E32" s="17">
        <v>45761</v>
      </c>
      <c r="F32" s="17">
        <v>45758</v>
      </c>
      <c r="G32" s="22">
        <f t="shared" si="0"/>
        <v>3</v>
      </c>
      <c r="H32" s="23">
        <f>B32*G32</f>
        <v>65.849999999999994</v>
      </c>
    </row>
    <row r="33" spans="1:8" x14ac:dyDescent="0.25">
      <c r="A33" s="18" t="s">
        <v>4</v>
      </c>
      <c r="B33" s="19">
        <v>46.32</v>
      </c>
      <c r="C33" s="20">
        <v>13378520152</v>
      </c>
      <c r="D33" s="17" t="s">
        <v>42</v>
      </c>
      <c r="E33" s="17">
        <v>45761</v>
      </c>
      <c r="F33" s="17">
        <v>45758</v>
      </c>
      <c r="G33" s="22">
        <f t="shared" si="0"/>
        <v>3</v>
      </c>
      <c r="H33" s="23">
        <f>B33*G33</f>
        <v>138.96</v>
      </c>
    </row>
    <row r="34" spans="1:8" x14ac:dyDescent="0.25">
      <c r="A34" s="18" t="s">
        <v>47</v>
      </c>
      <c r="B34" s="19">
        <v>127.5</v>
      </c>
      <c r="C34" s="20" t="s">
        <v>53</v>
      </c>
      <c r="D34" s="17" t="s">
        <v>43</v>
      </c>
      <c r="E34" s="17">
        <v>45784</v>
      </c>
      <c r="F34" s="17">
        <v>45775</v>
      </c>
      <c r="G34" s="22">
        <f t="shared" si="0"/>
        <v>9</v>
      </c>
      <c r="H34" s="23">
        <f>B34*G34</f>
        <v>1147.5</v>
      </c>
    </row>
    <row r="35" spans="1:8" x14ac:dyDescent="0.25">
      <c r="A35" s="18" t="s">
        <v>7</v>
      </c>
      <c r="B35" s="19">
        <v>130.52000000000001</v>
      </c>
      <c r="C35" s="20" t="s">
        <v>51</v>
      </c>
      <c r="D35" s="17" t="s">
        <v>44</v>
      </c>
      <c r="E35" s="17">
        <v>45784</v>
      </c>
      <c r="F35" s="17">
        <v>45777</v>
      </c>
      <c r="G35" s="22">
        <f t="shared" si="0"/>
        <v>7</v>
      </c>
      <c r="H35" s="23">
        <f>B35*G35</f>
        <v>913.6400000000001</v>
      </c>
    </row>
    <row r="36" spans="1:8" x14ac:dyDescent="0.25">
      <c r="A36" s="18" t="s">
        <v>5</v>
      </c>
      <c r="B36" s="19">
        <v>83.2</v>
      </c>
      <c r="C36" s="20" t="s">
        <v>52</v>
      </c>
      <c r="D36" s="17" t="s">
        <v>45</v>
      </c>
      <c r="E36" s="17">
        <v>45828</v>
      </c>
      <c r="F36" s="17">
        <v>45807</v>
      </c>
      <c r="G36" s="22">
        <f t="shared" si="0"/>
        <v>21</v>
      </c>
      <c r="H36" s="23">
        <f>B36*G36</f>
        <v>1747.2</v>
      </c>
    </row>
    <row r="37" spans="1:8" x14ac:dyDescent="0.25">
      <c r="A37" s="18" t="s">
        <v>47</v>
      </c>
      <c r="B37" s="19">
        <v>42.5</v>
      </c>
      <c r="C37" s="20" t="s">
        <v>53</v>
      </c>
      <c r="D37" s="17" t="s">
        <v>46</v>
      </c>
      <c r="E37" s="17">
        <v>45828</v>
      </c>
      <c r="F37" s="17">
        <v>45808</v>
      </c>
      <c r="G37" s="22">
        <f t="shared" si="0"/>
        <v>20</v>
      </c>
      <c r="H37" s="23">
        <f>B37*G37</f>
        <v>850</v>
      </c>
    </row>
    <row r="38" spans="1:8" x14ac:dyDescent="0.25">
      <c r="B38" s="2"/>
      <c r="C38" s="1"/>
    </row>
    <row r="39" spans="1:8" x14ac:dyDescent="0.25">
      <c r="B39" s="5">
        <v>1</v>
      </c>
      <c r="C39" s="1"/>
      <c r="H39" s="5">
        <v>2</v>
      </c>
    </row>
    <row r="40" spans="1:8" x14ac:dyDescent="0.25">
      <c r="B40" s="2">
        <f>SUM(B4:B37)</f>
        <v>16470.060000000001</v>
      </c>
      <c r="C40" s="1"/>
      <c r="H40" s="7">
        <f>SUM(H4:H37)</f>
        <v>84879.530000000072</v>
      </c>
    </row>
    <row r="41" spans="1:8" x14ac:dyDescent="0.25">
      <c r="B41" s="2"/>
      <c r="C41" s="1"/>
    </row>
    <row r="42" spans="1:8" x14ac:dyDescent="0.25">
      <c r="A42" s="8" t="s">
        <v>12</v>
      </c>
      <c r="B42" s="9"/>
      <c r="C42" s="10">
        <f>H40/B40</f>
        <v>5.1535653179162715</v>
      </c>
    </row>
    <row r="47" spans="1:8" x14ac:dyDescent="0.25">
      <c r="G47" s="3"/>
      <c r="H47" s="4"/>
    </row>
    <row r="48" spans="1:8" x14ac:dyDescent="0.25">
      <c r="H48" s="5"/>
    </row>
    <row r="49" spans="7:8" x14ac:dyDescent="0.25">
      <c r="G49" s="6"/>
      <c r="H49" s="7"/>
    </row>
  </sheetData>
  <autoFilter ref="A3:H37"/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ASSCOOP</cp:lastModifiedBy>
  <dcterms:created xsi:type="dcterms:W3CDTF">2025-05-28T12:13:04Z</dcterms:created>
  <dcterms:modified xsi:type="dcterms:W3CDTF">2025-07-18T10:24:16Z</dcterms:modified>
</cp:coreProperties>
</file>